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isobe/works/microplastics/R4water/"/>
    </mc:Choice>
  </mc:AlternateContent>
  <xr:revisionPtr revIDLastSave="0" documentId="8_{B6B27F9D-EE8F-D348-8D2B-7CEDDCB3C19D}" xr6:coauthVersionLast="36" xr6:coauthVersionMax="36" xr10:uidLastSave="{00000000-0000-0000-0000-000000000000}"/>
  <bookViews>
    <workbookView xWindow="7680" yWindow="1480" windowWidth="34680" windowHeight="20420" tabRatio="208" xr2:uid="{00000000-000D-0000-FFFF-FFFF00000000}"/>
  </bookViews>
  <sheets>
    <sheet name="ISHIGAKI-OKINAWA" sheetId="1" r:id="rId1"/>
    <sheet name="OK-MUNA" sheetId="3" r:id="rId2"/>
    <sheet name="MUNA-TOK" sheetId="4" r:id="rId3"/>
  </sheets>
  <calcPr calcId="181029" concurrentCalc="0"/>
</workbook>
</file>

<file path=xl/calcChain.xml><?xml version="1.0" encoding="utf-8"?>
<calcChain xmlns="http://schemas.openxmlformats.org/spreadsheetml/2006/main">
  <c r="S20" i="1" l="1"/>
  <c r="R10" i="1"/>
  <c r="R17" i="1"/>
  <c r="R16" i="1"/>
  <c r="R15" i="1"/>
  <c r="R14" i="1"/>
  <c r="R11" i="1"/>
  <c r="R7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R19" i="1"/>
  <c r="R18" i="1"/>
  <c r="R13" i="1"/>
  <c r="R12" i="1"/>
  <c r="R9" i="1"/>
  <c r="R8" i="1"/>
  <c r="R6" i="1"/>
</calcChain>
</file>

<file path=xl/sharedStrings.xml><?xml version="1.0" encoding="utf-8"?>
<sst xmlns="http://schemas.openxmlformats.org/spreadsheetml/2006/main" count="329" uniqueCount="129">
  <si>
    <t>T°</t>
  </si>
  <si>
    <t>courant</t>
  </si>
  <si>
    <t>N°</t>
  </si>
  <si>
    <t xml:space="preserve">Date </t>
  </si>
  <si>
    <t>STW</t>
  </si>
  <si>
    <t>dist.</t>
  </si>
  <si>
    <t>SOG</t>
  </si>
  <si>
    <t>3min</t>
  </si>
  <si>
    <t>6min</t>
  </si>
  <si>
    <t>9min</t>
  </si>
  <si>
    <t>12 min</t>
  </si>
  <si>
    <t>15min</t>
  </si>
  <si>
    <t>18min</t>
  </si>
  <si>
    <t>21min</t>
  </si>
  <si>
    <t>24min</t>
  </si>
  <si>
    <t>27min</t>
  </si>
  <si>
    <t>30min</t>
  </si>
  <si>
    <t>nm</t>
  </si>
  <si>
    <t>°</t>
  </si>
  <si>
    <t>24°21.511'N; 124°05.831'E</t>
  </si>
  <si>
    <t>24°22.844N; 124°04.872'E</t>
  </si>
  <si>
    <t>SE</t>
  </si>
  <si>
    <t>24°26.890'N; 124°03.993'E</t>
  </si>
  <si>
    <t>24°27.903'N; 124°04.790'E</t>
  </si>
  <si>
    <t>E</t>
  </si>
  <si>
    <t>24°31.807'N; 124°10.790'E</t>
  </si>
  <si>
    <t>24°32.312'N; 124°11.576'E</t>
  </si>
  <si>
    <t>NE</t>
  </si>
  <si>
    <t>24°36.888'N; 124°17.137'E</t>
  </si>
  <si>
    <t>24°37.412'N; 124°17.549'E</t>
  </si>
  <si>
    <t>ESE</t>
  </si>
  <si>
    <t>24°40.995'N; 124°25.610'E</t>
  </si>
  <si>
    <t>“(6)”</t>
  </si>
  <si>
    <t>Time (TU)</t>
  </si>
  <si>
    <t>GPS point start</t>
  </si>
  <si>
    <t>GPS point end</t>
  </si>
  <si>
    <t>wind</t>
  </si>
  <si>
    <t>wave</t>
  </si>
  <si>
    <t>end</t>
  </si>
  <si>
    <t>Hour (TU)</t>
  </si>
  <si>
    <t>Presence of floating debris ( jellyfish, algae or others)</t>
  </si>
  <si>
    <t>knots</t>
  </si>
  <si>
    <t>Speed</t>
  </si>
  <si>
    <t>Direction</t>
  </si>
  <si>
    <t>Height</t>
  </si>
  <si>
    <t>Water</t>
  </si>
  <si>
    <t>nd</t>
  </si>
  <si>
    <t>Several algae, some plastic particles visible to the naked eye</t>
  </si>
  <si>
    <t>some algae and plankton, no plastic particles visible</t>
  </si>
  <si>
    <t>no algae, no plastic particles visible, some plankton and gelatinous organisms</t>
  </si>
  <si>
    <t>some plastic particles visible</t>
  </si>
  <si>
    <t>a lot of plastic partcles visible to the naked eyes : 3 big one, 1 polystyrene, 1 fish fiber, 1 film and several small plastic particles</t>
  </si>
  <si>
    <t>S</t>
  </si>
  <si>
    <t>BLANK</t>
  </si>
  <si>
    <t>Samples ISHIGAKI to OKINAWA (ISHI-OK)</t>
  </si>
  <si>
    <t>0.7</t>
  </si>
  <si>
    <t>0.5</t>
  </si>
  <si>
    <t>0.2</t>
  </si>
  <si>
    <t>0.1</t>
  </si>
  <si>
    <t>22.4</t>
  </si>
  <si>
    <t>23.2</t>
  </si>
  <si>
    <t>22.8</t>
  </si>
  <si>
    <t>23.1</t>
  </si>
  <si>
    <t>2.2</t>
  </si>
  <si>
    <t>2.5</t>
  </si>
  <si>
    <t>2.6</t>
  </si>
  <si>
    <t>2.4</t>
  </si>
  <si>
    <t>2.7</t>
  </si>
  <si>
    <t>3.2</t>
  </si>
  <si>
    <t>2.3</t>
  </si>
  <si>
    <t>1.7</t>
  </si>
  <si>
    <t>1.8</t>
  </si>
  <si>
    <t>1.9</t>
  </si>
  <si>
    <t>1.5</t>
  </si>
  <si>
    <t>1.4</t>
  </si>
  <si>
    <t>3.7</t>
  </si>
  <si>
    <t>3.6</t>
  </si>
  <si>
    <t>some plankton and some plastic particles visible to the naked eye</t>
  </si>
  <si>
    <t>26°51.567'N; 127°55.458'E</t>
  </si>
  <si>
    <t>24°40.610'N; 124°24.828'E</t>
  </si>
  <si>
    <t>25°07.060'N; 125°09.080'E</t>
  </si>
  <si>
    <t>25°07.915'N; 125°10.850'E</t>
  </si>
  <si>
    <t>25°10.975'N; 125°16.135'E</t>
  </si>
  <si>
    <t>25°11.718'N; 125°17.358'E</t>
  </si>
  <si>
    <t>25°16.991'N; 125°26.657'E</t>
  </si>
  <si>
    <t>25°17.637'N; 125°27.564'E</t>
  </si>
  <si>
    <t>25°30.462'N; 125°45.695'E</t>
  </si>
  <si>
    <t>25°90.734'N; 125°46.674'E</t>
  </si>
  <si>
    <t>26°01.856'N; 125°44.079'E</t>
  </si>
  <si>
    <t>26°02.364'N; 125°46.979'E</t>
  </si>
  <si>
    <t>26°13.807'N; 127°01.231'E</t>
  </si>
  <si>
    <t>26°14.365'N; 125°02.592'E</t>
  </si>
  <si>
    <t>26°22.628'N; 127°13.886'E</t>
  </si>
  <si>
    <t>26°23.318'N; 127°15.042'E</t>
  </si>
  <si>
    <t>26°28.205'N; 127°21.523'E</t>
  </si>
  <si>
    <t>26°28.746'N; 127°22.640'E</t>
  </si>
  <si>
    <t>26°51.572'N; 127°55.022'E</t>
  </si>
  <si>
    <t>2.0</t>
  </si>
  <si>
    <t>23.0</t>
  </si>
  <si>
    <t>plastic fish fiber and plastic particles</t>
  </si>
  <si>
    <t>a lot of plankton, plastics and gelatinous organisms</t>
  </si>
  <si>
    <t xml:space="preserve">22.5 </t>
  </si>
  <si>
    <t>a lot of plankton, 1 polystyrene  and 2 black particles</t>
  </si>
  <si>
    <t>less plankton, 1 big plastic particle, 1 small squid</t>
  </si>
  <si>
    <t>1 squid, polystyrene</t>
  </si>
  <si>
    <t>several polystyrene, several plastic particles, some plankton and small crustaceans</t>
  </si>
  <si>
    <t>several plastic particles, some plankton and small fish</t>
  </si>
  <si>
    <t>NNE</t>
  </si>
  <si>
    <t>0.3</t>
  </si>
  <si>
    <t>22.7</t>
  </si>
  <si>
    <t>2.26</t>
  </si>
  <si>
    <t>NW</t>
  </si>
  <si>
    <t>22.20</t>
  </si>
  <si>
    <t>0.6</t>
  </si>
  <si>
    <t>meters</t>
  </si>
  <si>
    <t>Samples Okinawa - Munakata</t>
  </si>
  <si>
    <t>Samples Munakata – Tokyo</t>
  </si>
  <si>
    <t>26°55.880'N; 128°01.591'E</t>
  </si>
  <si>
    <t>26°56.512N; 128°02.471'E</t>
  </si>
  <si>
    <t>27°18.710'N; 128°32.597'E</t>
  </si>
  <si>
    <t>29°19.022'N; 128°32.997'E</t>
  </si>
  <si>
    <t>1.0</t>
  </si>
  <si>
    <t>NNW</t>
  </si>
  <si>
    <t>22.3</t>
  </si>
  <si>
    <t>0.4</t>
  </si>
  <si>
    <t>no plastic particles visible to naked eyes</t>
  </si>
  <si>
    <t>fragment(items)</t>
    <phoneticPr fontId="2" type="noConversion"/>
  </si>
  <si>
    <t>particle count/m3</t>
    <phoneticPr fontId="2" type="noConversion"/>
  </si>
  <si>
    <t>seawater volume (m3)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</si>
</sst>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2" borderId="0" xfId="0" applyFill="1" applyBorder="1"/>
    <xf numFmtId="14" fontId="0" fillId="0" borderId="1" xfId="0" applyNumberFormat="1" applyFon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20" fontId="0" fillId="2" borderId="1" xfId="0" applyNumberFormat="1" applyFont="1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20" fontId="0" fillId="0" borderId="0" xfId="0" applyNumberFormat="1" applyFont="1" applyAlignment="1">
      <alignment horizontal="center"/>
    </xf>
    <xf numFmtId="17" fontId="0" fillId="2" borderId="1" xfId="0" applyNumberFormat="1" applyFont="1" applyFill="1" applyBorder="1" applyAlignment="1">
      <alignment horizontal="center"/>
    </xf>
    <xf numFmtId="20" fontId="0" fillId="0" borderId="1" xfId="0" applyNumberFormat="1" applyFont="1" applyBorder="1"/>
    <xf numFmtId="20" fontId="0" fillId="2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"/>
  <sheetViews>
    <sheetView tabSelected="1" workbookViewId="0">
      <selection activeCell="S21" sqref="S21"/>
    </sheetView>
  </sheetViews>
  <sheetFormatPr baseColWidth="10" defaultColWidth="11.5" defaultRowHeight="13" x14ac:dyDescent="0.15"/>
  <cols>
    <col min="1" max="1" width="6" customWidth="1"/>
    <col min="2" max="2" width="10.83203125" customWidth="1"/>
    <col min="3" max="3" width="10.33203125" customWidth="1"/>
    <col min="4" max="5" width="22.6640625" customWidth="1"/>
    <col min="6" max="16" width="6.1640625" customWidth="1"/>
    <col min="17" max="17" width="17.6640625" customWidth="1"/>
    <col min="18" max="18" width="19.6640625" customWidth="1"/>
    <col min="19" max="19" width="20.6640625" customWidth="1"/>
    <col min="20" max="26" width="6.1640625" customWidth="1"/>
    <col min="27" max="27" width="10.33203125" customWidth="1"/>
    <col min="28" max="28" width="69.6640625" customWidth="1"/>
  </cols>
  <sheetData>
    <row r="1" spans="1:35" s="3" customFormat="1" x14ac:dyDescent="0.15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2"/>
      <c r="AD1" s="2"/>
      <c r="AE1" s="2"/>
      <c r="AF1" s="2"/>
      <c r="AG1" s="2"/>
      <c r="AH1" s="2"/>
      <c r="AI1" s="2"/>
    </row>
    <row r="2" spans="1:35" s="6" customFormat="1" x14ac:dyDescent="0.15">
      <c r="A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5" t="s">
        <v>36</v>
      </c>
      <c r="V2" s="35"/>
      <c r="W2" s="5" t="s">
        <v>37</v>
      </c>
      <c r="X2" s="5" t="s">
        <v>0</v>
      </c>
      <c r="Y2" s="35" t="s">
        <v>1</v>
      </c>
      <c r="Z2" s="35"/>
      <c r="AA2" s="5" t="s">
        <v>38</v>
      </c>
      <c r="AB2" s="5" t="s">
        <v>40</v>
      </c>
    </row>
    <row r="3" spans="1:35" s="8" customFormat="1" ht="17" customHeight="1" x14ac:dyDescent="0.15">
      <c r="A3" s="7" t="s">
        <v>2</v>
      </c>
      <c r="B3" s="8" t="s">
        <v>3</v>
      </c>
      <c r="C3" s="8" t="s">
        <v>33</v>
      </c>
      <c r="D3" s="8" t="s">
        <v>34</v>
      </c>
      <c r="E3" s="8" t="s">
        <v>35</v>
      </c>
      <c r="F3" s="8" t="s">
        <v>4</v>
      </c>
      <c r="G3" s="8" t="s">
        <v>4</v>
      </c>
      <c r="H3" s="8" t="s">
        <v>4</v>
      </c>
      <c r="I3" s="8" t="s">
        <v>4</v>
      </c>
      <c r="J3" s="8" t="s">
        <v>4</v>
      </c>
      <c r="K3" s="8" t="s">
        <v>4</v>
      </c>
      <c r="L3" s="8" t="s">
        <v>4</v>
      </c>
      <c r="M3" s="8" t="s">
        <v>4</v>
      </c>
      <c r="N3" s="8" t="s">
        <v>4</v>
      </c>
      <c r="O3" s="8" t="s">
        <v>4</v>
      </c>
      <c r="P3" s="8" t="s">
        <v>5</v>
      </c>
      <c r="T3" s="8" t="s">
        <v>6</v>
      </c>
      <c r="U3" s="8" t="s">
        <v>42</v>
      </c>
      <c r="V3" s="8" t="s">
        <v>43</v>
      </c>
      <c r="W3" s="8" t="s">
        <v>44</v>
      </c>
      <c r="X3" s="8" t="s">
        <v>45</v>
      </c>
      <c r="Y3" s="8" t="s">
        <v>42</v>
      </c>
      <c r="Z3" s="8" t="s">
        <v>43</v>
      </c>
      <c r="AA3" s="8" t="s">
        <v>39</v>
      </c>
      <c r="AC3" s="1"/>
      <c r="AD3" s="1"/>
      <c r="AE3" s="1"/>
      <c r="AF3" s="1"/>
      <c r="AG3" s="1"/>
      <c r="AH3" s="1"/>
      <c r="AI3" s="1"/>
    </row>
    <row r="4" spans="1:35" x14ac:dyDescent="0.15"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</row>
    <row r="5" spans="1:35" s="8" customFormat="1" ht="12.5" customHeight="1" x14ac:dyDescent="0.15">
      <c r="A5" s="7"/>
      <c r="F5" s="8" t="s">
        <v>41</v>
      </c>
      <c r="G5" s="8" t="s">
        <v>41</v>
      </c>
      <c r="H5" s="8" t="s">
        <v>41</v>
      </c>
      <c r="I5" s="8" t="s">
        <v>41</v>
      </c>
      <c r="J5" s="8" t="s">
        <v>41</v>
      </c>
      <c r="K5" s="8" t="s">
        <v>41</v>
      </c>
      <c r="L5" s="8" t="s">
        <v>41</v>
      </c>
      <c r="M5" s="8" t="s">
        <v>41</v>
      </c>
      <c r="N5" s="8" t="s">
        <v>41</v>
      </c>
      <c r="O5" s="8" t="s">
        <v>41</v>
      </c>
      <c r="P5" s="8" t="s">
        <v>17</v>
      </c>
      <c r="Q5" s="31" t="s">
        <v>126</v>
      </c>
      <c r="R5" s="31" t="s">
        <v>128</v>
      </c>
      <c r="S5" s="31" t="s">
        <v>127</v>
      </c>
      <c r="T5" s="8" t="s">
        <v>41</v>
      </c>
      <c r="U5" s="8" t="s">
        <v>41</v>
      </c>
      <c r="W5" s="8" t="s">
        <v>114</v>
      </c>
      <c r="X5" s="8" t="s">
        <v>18</v>
      </c>
      <c r="Y5" s="8" t="s">
        <v>41</v>
      </c>
      <c r="Z5" s="8" t="s">
        <v>18</v>
      </c>
      <c r="AC5" s="1"/>
      <c r="AD5" s="1"/>
      <c r="AE5" s="1"/>
      <c r="AF5" s="1"/>
      <c r="AG5" s="1"/>
      <c r="AH5" s="1"/>
      <c r="AI5" s="1"/>
    </row>
    <row r="6" spans="1:35" s="9" customFormat="1" ht="27.25" customHeight="1" x14ac:dyDescent="0.15">
      <c r="A6" s="9">
        <v>1</v>
      </c>
      <c r="B6" s="17">
        <v>43889</v>
      </c>
      <c r="C6" s="23">
        <v>2.4305555555555556E-2</v>
      </c>
      <c r="D6" s="9" t="s">
        <v>19</v>
      </c>
      <c r="E6" s="9" t="s">
        <v>20</v>
      </c>
      <c r="F6" s="28">
        <v>2.2000000000000002</v>
      </c>
      <c r="G6" s="28">
        <v>2.5</v>
      </c>
      <c r="H6" s="28">
        <v>2.6</v>
      </c>
      <c r="I6" s="28">
        <v>2.4</v>
      </c>
      <c r="J6" s="28">
        <v>2.9</v>
      </c>
      <c r="K6" s="28">
        <v>2.8</v>
      </c>
      <c r="L6" s="28">
        <v>2.7</v>
      </c>
      <c r="M6" s="28">
        <v>2.8</v>
      </c>
      <c r="N6" s="28">
        <v>2.8</v>
      </c>
      <c r="O6" s="28">
        <v>2.7</v>
      </c>
      <c r="P6" s="28">
        <v>1.6</v>
      </c>
      <c r="Q6" s="32">
        <v>9</v>
      </c>
      <c r="R6" s="32">
        <f>ROUND(AVERAGE(F6:O6)*0.514*1800*0.75*0.75*0.5*0.6,2)</f>
        <v>412.18</v>
      </c>
      <c r="S6" s="32">
        <f>ROUND(Q6/R6,3)</f>
        <v>2.1999999999999999E-2</v>
      </c>
      <c r="T6" s="9" t="s">
        <v>68</v>
      </c>
      <c r="U6" s="9">
        <v>15</v>
      </c>
      <c r="V6" s="9" t="s">
        <v>21</v>
      </c>
      <c r="W6" s="9" t="s">
        <v>57</v>
      </c>
      <c r="X6" s="9" t="s">
        <v>59</v>
      </c>
      <c r="Y6" s="9" t="s">
        <v>46</v>
      </c>
      <c r="Z6" s="9" t="s">
        <v>46</v>
      </c>
      <c r="AA6" s="20">
        <v>4.5138888888888888E-2</v>
      </c>
      <c r="AB6" s="9" t="s">
        <v>47</v>
      </c>
      <c r="AC6" s="10"/>
      <c r="AD6" s="10"/>
      <c r="AE6" s="10"/>
      <c r="AF6" s="10"/>
      <c r="AG6" s="10"/>
      <c r="AH6" s="10"/>
      <c r="AI6" s="10"/>
    </row>
    <row r="7" spans="1:35" s="11" customFormat="1" ht="27.25" customHeight="1" x14ac:dyDescent="0.15">
      <c r="A7" s="11">
        <v>2</v>
      </c>
      <c r="B7" s="18">
        <v>43889</v>
      </c>
      <c r="C7" s="22">
        <v>8.5416666666666655E-2</v>
      </c>
      <c r="D7" s="11" t="s">
        <v>22</v>
      </c>
      <c r="E7" s="11" t="s">
        <v>23</v>
      </c>
      <c r="F7" s="29">
        <v>2.6</v>
      </c>
      <c r="G7" s="29">
        <v>2.8</v>
      </c>
      <c r="H7" s="29">
        <v>2.7</v>
      </c>
      <c r="I7" s="29">
        <v>2.6</v>
      </c>
      <c r="J7" s="29">
        <v>2.8</v>
      </c>
      <c r="K7" s="11">
        <v>3</v>
      </c>
      <c r="L7" s="29">
        <v>2.8</v>
      </c>
      <c r="M7" s="29">
        <v>2.7</v>
      </c>
      <c r="N7" s="29">
        <v>2.8</v>
      </c>
      <c r="O7" s="29">
        <v>2.8</v>
      </c>
      <c r="P7" s="29">
        <v>1.35</v>
      </c>
      <c r="Q7" s="33">
        <v>16</v>
      </c>
      <c r="R7" s="32">
        <f>ROUND(AVERAGE(F7:O7)*0.514*1800*0.75*0.75*0.5*0.6,2)</f>
        <v>430.91</v>
      </c>
      <c r="S7" s="32">
        <f t="shared" ref="S7:S19" si="0">ROUND(Q7/R7,3)</f>
        <v>3.6999999999999998E-2</v>
      </c>
      <c r="T7" s="11" t="s">
        <v>67</v>
      </c>
      <c r="U7" s="11">
        <v>15</v>
      </c>
      <c r="V7" s="11" t="s">
        <v>24</v>
      </c>
      <c r="W7" s="11" t="s">
        <v>55</v>
      </c>
      <c r="X7" s="11">
        <v>23</v>
      </c>
      <c r="Y7" s="11" t="s">
        <v>46</v>
      </c>
      <c r="Z7" s="11" t="s">
        <v>46</v>
      </c>
      <c r="AA7" s="22">
        <v>0.10625</v>
      </c>
      <c r="AB7" s="11" t="s">
        <v>50</v>
      </c>
      <c r="AC7" s="12"/>
      <c r="AD7" s="12"/>
      <c r="AE7" s="12"/>
      <c r="AF7" s="12"/>
      <c r="AG7" s="12"/>
      <c r="AH7" s="12"/>
      <c r="AI7" s="12"/>
    </row>
    <row r="8" spans="1:35" s="9" customFormat="1" ht="27.25" customHeight="1" x14ac:dyDescent="0.15">
      <c r="A8" s="9">
        <v>3</v>
      </c>
      <c r="B8" s="17">
        <v>43889</v>
      </c>
      <c r="C8" s="20">
        <v>0.18263888888888891</v>
      </c>
      <c r="D8" s="9" t="s">
        <v>25</v>
      </c>
      <c r="E8" s="9" t="s">
        <v>26</v>
      </c>
      <c r="F8" s="28">
        <v>2.2999999999999998</v>
      </c>
      <c r="G8" s="28">
        <v>2.8</v>
      </c>
      <c r="H8" s="28">
        <v>2.8</v>
      </c>
      <c r="I8" s="28">
        <v>2.75</v>
      </c>
      <c r="J8" s="9">
        <v>3</v>
      </c>
      <c r="K8" s="28">
        <v>2.9</v>
      </c>
      <c r="L8" s="28">
        <v>2.8</v>
      </c>
      <c r="M8" s="28">
        <v>2.9</v>
      </c>
      <c r="N8" s="28">
        <v>2.8</v>
      </c>
      <c r="O8" s="28">
        <v>2.2999999999999998</v>
      </c>
      <c r="P8" s="28">
        <v>0.89</v>
      </c>
      <c r="Q8" s="32">
        <v>11</v>
      </c>
      <c r="R8" s="32">
        <f t="shared" ref="R8:R9" si="1">ROUND(AVERAGE(F8:O8)*0.514*1800*0.75*0.75*0.5*0.6,2)</f>
        <v>427.01</v>
      </c>
      <c r="S8" s="32">
        <f t="shared" si="0"/>
        <v>2.5999999999999999E-2</v>
      </c>
      <c r="T8" s="9" t="s">
        <v>70</v>
      </c>
      <c r="U8" s="9">
        <v>15</v>
      </c>
      <c r="V8" s="9" t="s">
        <v>27</v>
      </c>
      <c r="W8" s="9" t="s">
        <v>56</v>
      </c>
      <c r="X8" s="9" t="s">
        <v>61</v>
      </c>
      <c r="Y8" s="9">
        <v>0.8</v>
      </c>
      <c r="Z8" s="9">
        <v>240</v>
      </c>
      <c r="AA8" s="20">
        <v>0.20347222222222219</v>
      </c>
      <c r="AB8" s="9" t="s">
        <v>48</v>
      </c>
      <c r="AC8" s="10"/>
      <c r="AD8" s="10"/>
      <c r="AE8" s="10"/>
      <c r="AF8" s="10"/>
      <c r="AG8" s="10"/>
      <c r="AH8" s="10"/>
      <c r="AI8" s="10"/>
    </row>
    <row r="9" spans="1:35" s="11" customFormat="1" ht="27.25" customHeight="1" x14ac:dyDescent="0.15">
      <c r="A9" s="11">
        <v>4</v>
      </c>
      <c r="B9" s="18">
        <v>43889</v>
      </c>
      <c r="C9" s="22">
        <v>0.27916666666666667</v>
      </c>
      <c r="D9" s="11" t="s">
        <v>28</v>
      </c>
      <c r="E9" s="11" t="s">
        <v>29</v>
      </c>
      <c r="F9" s="29">
        <v>1.8</v>
      </c>
      <c r="G9" s="29">
        <v>2.1</v>
      </c>
      <c r="H9" s="29">
        <v>2.4</v>
      </c>
      <c r="I9" s="29">
        <v>1.9</v>
      </c>
      <c r="J9" s="29">
        <v>2.1</v>
      </c>
      <c r="K9" s="11">
        <v>2</v>
      </c>
      <c r="L9" s="29">
        <v>2.2999999999999998</v>
      </c>
      <c r="M9" s="29">
        <v>2.2000000000000002</v>
      </c>
      <c r="N9" s="29">
        <v>2.1</v>
      </c>
      <c r="O9" s="29">
        <v>2.1</v>
      </c>
      <c r="P9" s="29">
        <v>0.67</v>
      </c>
      <c r="Q9" s="33">
        <v>11</v>
      </c>
      <c r="R9" s="32">
        <f t="shared" si="1"/>
        <v>327.87</v>
      </c>
      <c r="S9" s="32">
        <f t="shared" si="0"/>
        <v>3.4000000000000002E-2</v>
      </c>
      <c r="T9" s="11" t="s">
        <v>73</v>
      </c>
      <c r="U9" s="11">
        <v>10</v>
      </c>
      <c r="V9" s="11" t="s">
        <v>30</v>
      </c>
      <c r="W9" s="11" t="s">
        <v>55</v>
      </c>
      <c r="X9" s="11" t="s">
        <v>62</v>
      </c>
      <c r="Y9" s="11">
        <v>0.5</v>
      </c>
      <c r="Z9" s="11">
        <v>240</v>
      </c>
      <c r="AA9" s="22">
        <v>0.3</v>
      </c>
      <c r="AB9" s="11" t="s">
        <v>49</v>
      </c>
      <c r="AC9" s="12"/>
      <c r="AD9" s="12"/>
      <c r="AE9" s="12"/>
      <c r="AF9" s="12"/>
      <c r="AG9" s="12"/>
      <c r="AH9" s="12"/>
      <c r="AI9" s="12"/>
    </row>
    <row r="10" spans="1:35" s="9" customFormat="1" ht="27.25" customHeight="1" x14ac:dyDescent="0.15">
      <c r="A10" s="9">
        <v>5</v>
      </c>
      <c r="B10" s="18">
        <v>43889</v>
      </c>
      <c r="C10" s="20">
        <v>0.37777777777777777</v>
      </c>
      <c r="D10" s="9" t="s">
        <v>79</v>
      </c>
      <c r="E10" s="9" t="s">
        <v>31</v>
      </c>
      <c r="F10" s="28">
        <v>1.8</v>
      </c>
      <c r="G10" s="28">
        <v>1.9</v>
      </c>
      <c r="H10" s="28">
        <v>2.2999999999999998</v>
      </c>
      <c r="I10" s="28">
        <v>2.2999999999999998</v>
      </c>
      <c r="J10" s="28">
        <v>2.2000000000000002</v>
      </c>
      <c r="K10" s="9">
        <v>2</v>
      </c>
      <c r="L10" s="9">
        <v>2</v>
      </c>
      <c r="M10" s="28">
        <v>2.2000000000000002</v>
      </c>
      <c r="N10" s="9">
        <v>2</v>
      </c>
      <c r="O10" s="28">
        <v>1.7</v>
      </c>
      <c r="P10" s="28">
        <v>0.7</v>
      </c>
      <c r="Q10" s="32">
        <v>28</v>
      </c>
      <c r="R10" s="32">
        <f>ROUND(AVERAGE(F10:O10)*0.514*1800*0.75*0.75*0.5*0.6,2)</f>
        <v>318.5</v>
      </c>
      <c r="S10" s="32">
        <f t="shared" si="0"/>
        <v>8.7999999999999995E-2</v>
      </c>
      <c r="T10" s="9" t="s">
        <v>74</v>
      </c>
      <c r="U10" s="9">
        <v>10</v>
      </c>
      <c r="V10" s="9" t="s">
        <v>21</v>
      </c>
      <c r="W10" s="9" t="s">
        <v>55</v>
      </c>
      <c r="X10" s="9" t="s">
        <v>60</v>
      </c>
      <c r="Y10" s="9" t="s">
        <v>46</v>
      </c>
      <c r="Z10" s="9" t="s">
        <v>46</v>
      </c>
      <c r="AA10" s="20">
        <v>0.39861111111111108</v>
      </c>
      <c r="AB10" s="9" t="s">
        <v>51</v>
      </c>
      <c r="AC10" s="10"/>
      <c r="AD10" s="10"/>
      <c r="AE10" s="10"/>
      <c r="AF10" s="10"/>
      <c r="AG10" s="10"/>
      <c r="AH10" s="10"/>
      <c r="AI10" s="10"/>
    </row>
    <row r="11" spans="1:35" s="13" customFormat="1" ht="27.25" customHeight="1" x14ac:dyDescent="0.15">
      <c r="A11" s="13" t="s">
        <v>32</v>
      </c>
      <c r="B11" s="18">
        <v>43889</v>
      </c>
      <c r="C11" s="21">
        <v>0.92083333333333339</v>
      </c>
      <c r="D11" s="13" t="s">
        <v>80</v>
      </c>
      <c r="E11" s="13" t="s">
        <v>81</v>
      </c>
      <c r="F11" s="30">
        <v>3.8</v>
      </c>
      <c r="G11" s="30">
        <v>3.7</v>
      </c>
      <c r="H11" s="30">
        <v>3.7</v>
      </c>
      <c r="I11" s="30">
        <v>3.9</v>
      </c>
      <c r="J11" s="13">
        <v>4</v>
      </c>
      <c r="K11" s="30">
        <v>4.0999999999999996</v>
      </c>
      <c r="L11" s="13">
        <v>4</v>
      </c>
      <c r="M11" s="30">
        <v>3.9</v>
      </c>
      <c r="N11" s="30">
        <v>3.8</v>
      </c>
      <c r="O11" s="30">
        <v>3.7</v>
      </c>
      <c r="P11" s="30">
        <v>1.8</v>
      </c>
      <c r="Q11" s="33">
        <v>0</v>
      </c>
      <c r="R11" s="32">
        <f>ROUND(AVERAGE(F11:O11)*0.514*1800*0.75*0.75*0.5*0.6,2)</f>
        <v>602.65</v>
      </c>
      <c r="S11" s="32">
        <f t="shared" si="0"/>
        <v>0</v>
      </c>
      <c r="T11" s="13" t="s">
        <v>76</v>
      </c>
      <c r="U11" s="13">
        <v>8</v>
      </c>
      <c r="V11" s="13" t="s">
        <v>52</v>
      </c>
      <c r="W11" s="13" t="s">
        <v>55</v>
      </c>
      <c r="X11" s="13" t="s">
        <v>60</v>
      </c>
      <c r="Y11" s="13">
        <v>0.30000000000000004</v>
      </c>
      <c r="Z11" s="13">
        <v>70</v>
      </c>
      <c r="AA11" s="21">
        <v>0.94166666666666676</v>
      </c>
      <c r="AB11" s="13" t="s">
        <v>53</v>
      </c>
      <c r="AC11" s="12"/>
      <c r="AD11" s="12"/>
      <c r="AE11" s="12"/>
      <c r="AF11" s="12"/>
      <c r="AG11" s="12"/>
      <c r="AH11" s="12"/>
      <c r="AI11" s="12"/>
    </row>
    <row r="12" spans="1:35" s="9" customFormat="1" ht="27.25" customHeight="1" x14ac:dyDescent="0.15">
      <c r="A12" s="9">
        <v>7</v>
      </c>
      <c r="B12" s="18">
        <v>43890</v>
      </c>
      <c r="C12" s="20">
        <v>9.0277777777777787E-3</v>
      </c>
      <c r="D12" s="13" t="s">
        <v>82</v>
      </c>
      <c r="E12" s="13" t="s">
        <v>83</v>
      </c>
      <c r="F12" s="28">
        <v>2.36</v>
      </c>
      <c r="G12" s="28">
        <v>2.4</v>
      </c>
      <c r="H12" s="28">
        <v>2.2999999999999998</v>
      </c>
      <c r="I12" s="28">
        <v>2.6</v>
      </c>
      <c r="J12" s="28">
        <v>2.5</v>
      </c>
      <c r="K12" s="28">
        <v>2.6</v>
      </c>
      <c r="L12" s="28">
        <v>2.6</v>
      </c>
      <c r="M12" s="28">
        <v>2.6</v>
      </c>
      <c r="N12" s="28">
        <v>2.4</v>
      </c>
      <c r="O12" s="28">
        <v>2.4</v>
      </c>
      <c r="P12" s="28">
        <v>1.3</v>
      </c>
      <c r="Q12" s="32">
        <v>19</v>
      </c>
      <c r="R12" s="32">
        <f t="shared" ref="R12:R17" si="2">ROUND(AVERAGE(F12:O12)*0.514*1800*0.75*0.75*0.5*0.6,2)</f>
        <v>386.57</v>
      </c>
      <c r="S12" s="32">
        <f t="shared" si="0"/>
        <v>4.9000000000000002E-2</v>
      </c>
      <c r="T12" s="9" t="s">
        <v>65</v>
      </c>
      <c r="U12" s="9">
        <v>10</v>
      </c>
      <c r="V12" s="9" t="s">
        <v>52</v>
      </c>
      <c r="W12" s="9" t="s">
        <v>56</v>
      </c>
      <c r="X12" s="9" t="s">
        <v>60</v>
      </c>
      <c r="Y12" s="9" t="s">
        <v>58</v>
      </c>
      <c r="Z12" s="9">
        <v>120</v>
      </c>
      <c r="AA12" s="20">
        <v>2.9861111111111113E-2</v>
      </c>
      <c r="AB12" s="9" t="s">
        <v>77</v>
      </c>
      <c r="AC12" s="10"/>
      <c r="AD12" s="10"/>
      <c r="AE12" s="10"/>
      <c r="AF12" s="10"/>
      <c r="AG12" s="10"/>
      <c r="AH12" s="10"/>
      <c r="AI12" s="10"/>
    </row>
    <row r="13" spans="1:35" s="13" customFormat="1" ht="27.25" customHeight="1" x14ac:dyDescent="0.15">
      <c r="A13" s="13">
        <v>8</v>
      </c>
      <c r="B13" s="19">
        <v>43890</v>
      </c>
      <c r="C13" s="21">
        <v>0.14861111111111111</v>
      </c>
      <c r="D13" s="13" t="s">
        <v>84</v>
      </c>
      <c r="E13" s="13" t="s">
        <v>85</v>
      </c>
      <c r="F13" s="30">
        <v>2.2999999999999998</v>
      </c>
      <c r="G13" s="30">
        <v>2</v>
      </c>
      <c r="H13" s="30">
        <v>2.5</v>
      </c>
      <c r="I13" s="30">
        <v>2.4500000000000002</v>
      </c>
      <c r="J13" s="30">
        <v>2.37</v>
      </c>
      <c r="K13" s="30">
        <v>2.4</v>
      </c>
      <c r="L13" s="30">
        <v>2.39</v>
      </c>
      <c r="M13" s="30">
        <v>2.34</v>
      </c>
      <c r="N13" s="30">
        <v>2.2999999999999998</v>
      </c>
      <c r="O13" s="30">
        <v>2.2000000000000002</v>
      </c>
      <c r="P13" s="30">
        <v>1.19</v>
      </c>
      <c r="Q13" s="33">
        <v>8</v>
      </c>
      <c r="R13" s="32">
        <f t="shared" si="2"/>
        <v>363</v>
      </c>
      <c r="S13" s="32">
        <f t="shared" si="0"/>
        <v>2.1999999999999999E-2</v>
      </c>
      <c r="T13" s="13" t="s">
        <v>66</v>
      </c>
      <c r="U13" s="13">
        <v>13</v>
      </c>
      <c r="V13" s="13" t="s">
        <v>52</v>
      </c>
      <c r="W13" s="13" t="s">
        <v>56</v>
      </c>
      <c r="X13" s="13" t="s">
        <v>98</v>
      </c>
      <c r="Y13" s="13" t="s">
        <v>46</v>
      </c>
      <c r="Z13" s="13" t="s">
        <v>46</v>
      </c>
      <c r="AA13" s="21">
        <v>0.14861111111111111</v>
      </c>
      <c r="AB13" s="13" t="s">
        <v>99</v>
      </c>
      <c r="AC13" s="12"/>
      <c r="AD13" s="12"/>
      <c r="AE13" s="12"/>
      <c r="AF13" s="12"/>
      <c r="AG13" s="12"/>
      <c r="AH13" s="12"/>
      <c r="AI13" s="12"/>
    </row>
    <row r="14" spans="1:35" s="9" customFormat="1" ht="27.25" customHeight="1" x14ac:dyDescent="0.15">
      <c r="A14" s="9">
        <v>9</v>
      </c>
      <c r="B14" s="17">
        <v>43890</v>
      </c>
      <c r="C14" s="20">
        <v>0.39305555555555555</v>
      </c>
      <c r="D14" s="13" t="s">
        <v>86</v>
      </c>
      <c r="E14" s="13" t="s">
        <v>87</v>
      </c>
      <c r="F14" s="28">
        <v>2.2000000000000002</v>
      </c>
      <c r="G14" s="28">
        <v>2.2999999999999998</v>
      </c>
      <c r="H14" s="28">
        <v>2.2000000000000002</v>
      </c>
      <c r="I14" s="28">
        <v>2.2999999999999998</v>
      </c>
      <c r="J14" s="28">
        <v>2.2999999999999998</v>
      </c>
      <c r="K14" s="28">
        <v>2.6</v>
      </c>
      <c r="L14" s="28">
        <v>2.5</v>
      </c>
      <c r="M14" s="28">
        <v>0.5</v>
      </c>
      <c r="N14" s="28">
        <v>2.2000000000000002</v>
      </c>
      <c r="O14" s="28">
        <v>2.2000000000000002</v>
      </c>
      <c r="P14" s="28">
        <v>0.84</v>
      </c>
      <c r="Q14" s="32">
        <v>24</v>
      </c>
      <c r="R14" s="32">
        <f t="shared" si="2"/>
        <v>332.55</v>
      </c>
      <c r="S14" s="32">
        <f t="shared" si="0"/>
        <v>7.1999999999999995E-2</v>
      </c>
      <c r="T14" s="9" t="s">
        <v>73</v>
      </c>
      <c r="U14" s="9">
        <v>13</v>
      </c>
      <c r="V14" s="9" t="s">
        <v>52</v>
      </c>
      <c r="W14" s="9" t="s">
        <v>56</v>
      </c>
      <c r="X14" s="9" t="s">
        <v>61</v>
      </c>
      <c r="Y14" s="9" t="s">
        <v>46</v>
      </c>
      <c r="Z14" s="9" t="s">
        <v>46</v>
      </c>
      <c r="AA14" s="20">
        <v>0.41388888888888892</v>
      </c>
      <c r="AB14" s="9" t="s">
        <v>100</v>
      </c>
      <c r="AC14" s="10"/>
      <c r="AD14" s="10"/>
      <c r="AE14" s="10"/>
      <c r="AF14" s="10"/>
      <c r="AG14" s="10"/>
      <c r="AH14" s="10"/>
      <c r="AI14" s="10"/>
    </row>
    <row r="15" spans="1:35" s="13" customFormat="1" ht="27.25" customHeight="1" x14ac:dyDescent="0.15">
      <c r="A15" s="9">
        <v>10</v>
      </c>
      <c r="B15" s="19">
        <v>43890</v>
      </c>
      <c r="C15" s="21">
        <v>0.9868055555555556</v>
      </c>
      <c r="D15" s="13" t="s">
        <v>88</v>
      </c>
      <c r="E15" s="13" t="s">
        <v>89</v>
      </c>
      <c r="F15" s="30">
        <v>1.8</v>
      </c>
      <c r="G15" s="30">
        <v>1.7</v>
      </c>
      <c r="H15" s="30">
        <v>2.2000000000000002</v>
      </c>
      <c r="I15" s="30">
        <v>1.9</v>
      </c>
      <c r="J15" s="30">
        <v>2.2999999999999998</v>
      </c>
      <c r="K15" s="30">
        <v>2.7</v>
      </c>
      <c r="L15" s="30">
        <v>2.8</v>
      </c>
      <c r="M15" s="30">
        <v>1.9</v>
      </c>
      <c r="N15" s="30">
        <v>2.8</v>
      </c>
      <c r="O15" s="30">
        <v>2.2999999999999998</v>
      </c>
      <c r="P15" s="30">
        <v>0.73499999999999999</v>
      </c>
      <c r="Q15" s="33">
        <v>71</v>
      </c>
      <c r="R15" s="32">
        <f t="shared" si="2"/>
        <v>349.73</v>
      </c>
      <c r="S15" s="32">
        <f t="shared" si="0"/>
        <v>0.20300000000000001</v>
      </c>
      <c r="T15" s="13" t="s">
        <v>73</v>
      </c>
      <c r="U15" s="13">
        <v>11</v>
      </c>
      <c r="V15" s="13" t="s">
        <v>52</v>
      </c>
      <c r="W15" s="13" t="s">
        <v>56</v>
      </c>
      <c r="X15" s="13" t="s">
        <v>101</v>
      </c>
      <c r="Y15" s="13" t="s">
        <v>46</v>
      </c>
      <c r="Z15" s="13" t="s">
        <v>46</v>
      </c>
      <c r="AA15" s="21">
        <v>7.6388888888888886E-3</v>
      </c>
      <c r="AB15" s="13" t="s">
        <v>102</v>
      </c>
      <c r="AC15" s="12"/>
      <c r="AD15" s="12"/>
      <c r="AE15" s="12"/>
      <c r="AF15" s="12"/>
      <c r="AG15" s="12"/>
      <c r="AH15" s="12"/>
      <c r="AI15" s="12"/>
    </row>
    <row r="16" spans="1:35" s="9" customFormat="1" ht="27.25" customHeight="1" x14ac:dyDescent="0.15">
      <c r="A16" s="13">
        <v>11</v>
      </c>
      <c r="B16" s="17">
        <v>43891</v>
      </c>
      <c r="C16" s="20">
        <v>0.17222222222222225</v>
      </c>
      <c r="D16" s="13" t="s">
        <v>90</v>
      </c>
      <c r="E16" s="13" t="s">
        <v>91</v>
      </c>
      <c r="F16" s="28">
        <v>2.8</v>
      </c>
      <c r="G16" s="28">
        <v>2.9</v>
      </c>
      <c r="H16" s="28">
        <v>3</v>
      </c>
      <c r="I16" s="28">
        <v>3.2</v>
      </c>
      <c r="J16" s="28">
        <v>2.8</v>
      </c>
      <c r="K16" s="28">
        <v>2.8</v>
      </c>
      <c r="L16" s="28">
        <v>3.4</v>
      </c>
      <c r="M16" s="28">
        <v>3.5</v>
      </c>
      <c r="N16" s="28">
        <v>3.5</v>
      </c>
      <c r="O16" s="28">
        <v>2.9</v>
      </c>
      <c r="P16" s="28">
        <v>1.84</v>
      </c>
      <c r="Q16" s="32">
        <v>6</v>
      </c>
      <c r="R16" s="32">
        <f t="shared" si="2"/>
        <v>480.87</v>
      </c>
      <c r="S16" s="32">
        <f t="shared" si="0"/>
        <v>1.2E-2</v>
      </c>
      <c r="T16" s="9" t="s">
        <v>75</v>
      </c>
      <c r="U16" s="9">
        <v>18</v>
      </c>
      <c r="V16" s="9" t="s">
        <v>52</v>
      </c>
      <c r="W16" s="9" t="s">
        <v>56</v>
      </c>
      <c r="X16" s="9" t="s">
        <v>61</v>
      </c>
      <c r="Y16" s="9" t="s">
        <v>46</v>
      </c>
      <c r="Z16" s="9" t="s">
        <v>46</v>
      </c>
      <c r="AA16" s="20">
        <v>0.19305555555555554</v>
      </c>
      <c r="AB16" s="9" t="s">
        <v>103</v>
      </c>
      <c r="AC16" s="10"/>
      <c r="AD16" s="10"/>
      <c r="AE16" s="10"/>
      <c r="AF16" s="10"/>
      <c r="AG16" s="10"/>
      <c r="AH16" s="10"/>
      <c r="AI16" s="10"/>
    </row>
    <row r="17" spans="1:35" s="13" customFormat="1" ht="27.25" customHeight="1" x14ac:dyDescent="0.15">
      <c r="A17" s="9">
        <v>12</v>
      </c>
      <c r="B17" s="19">
        <v>43891</v>
      </c>
      <c r="C17" s="21">
        <v>0.30486111111111108</v>
      </c>
      <c r="D17" s="13" t="s">
        <v>92</v>
      </c>
      <c r="E17" s="13" t="s">
        <v>93</v>
      </c>
      <c r="F17" s="30">
        <v>2.6</v>
      </c>
      <c r="G17" s="30">
        <v>2.94</v>
      </c>
      <c r="H17" s="30">
        <v>2.7</v>
      </c>
      <c r="I17" s="30">
        <v>3.09</v>
      </c>
      <c r="J17" s="30">
        <v>2.66</v>
      </c>
      <c r="K17" s="30">
        <v>2.67</v>
      </c>
      <c r="L17" s="30">
        <v>2.5</v>
      </c>
      <c r="M17" s="30">
        <v>2.4</v>
      </c>
      <c r="N17" s="30">
        <v>2.52</v>
      </c>
      <c r="O17" s="30">
        <v>2.35</v>
      </c>
      <c r="P17" s="30">
        <v>1.5</v>
      </c>
      <c r="Q17" s="33">
        <v>37</v>
      </c>
      <c r="R17" s="32">
        <f t="shared" si="2"/>
        <v>412.64</v>
      </c>
      <c r="S17" s="32">
        <f t="shared" si="0"/>
        <v>0.09</v>
      </c>
      <c r="T17" s="13">
        <v>3</v>
      </c>
      <c r="U17" s="13">
        <v>12</v>
      </c>
      <c r="V17" s="13" t="s">
        <v>52</v>
      </c>
      <c r="W17" s="13" t="s">
        <v>56</v>
      </c>
      <c r="X17" s="13" t="s">
        <v>62</v>
      </c>
      <c r="Y17" s="13" t="s">
        <v>46</v>
      </c>
      <c r="Z17" s="13" t="s">
        <v>46</v>
      </c>
      <c r="AA17" s="21">
        <v>0.32569444444444445</v>
      </c>
      <c r="AB17" s="13" t="s">
        <v>104</v>
      </c>
      <c r="AC17" s="12"/>
      <c r="AD17" s="12"/>
      <c r="AE17" s="12"/>
      <c r="AF17" s="12"/>
      <c r="AG17" s="12"/>
      <c r="AH17" s="12"/>
      <c r="AI17" s="12"/>
    </row>
    <row r="18" spans="1:35" s="9" customFormat="1" ht="27.25" customHeight="1" x14ac:dyDescent="0.15">
      <c r="A18" s="9">
        <v>13</v>
      </c>
      <c r="B18" s="17">
        <v>43891</v>
      </c>
      <c r="C18" s="20">
        <v>0.40208333333333335</v>
      </c>
      <c r="D18" s="13" t="s">
        <v>94</v>
      </c>
      <c r="E18" s="13" t="s">
        <v>95</v>
      </c>
      <c r="F18" s="28">
        <v>2.2000000000000002</v>
      </c>
      <c r="G18" s="28">
        <v>2.7</v>
      </c>
      <c r="H18" s="28">
        <v>2.5</v>
      </c>
      <c r="I18" s="28">
        <v>2.6</v>
      </c>
      <c r="J18" s="28">
        <v>2.5</v>
      </c>
      <c r="K18" s="28">
        <v>2.7</v>
      </c>
      <c r="L18" s="28">
        <v>2.7</v>
      </c>
      <c r="M18" s="28">
        <v>2.6</v>
      </c>
      <c r="N18" s="28">
        <v>2.5</v>
      </c>
      <c r="O18" s="28">
        <v>1.3</v>
      </c>
      <c r="P18" s="28">
        <v>1.1299999999999999</v>
      </c>
      <c r="Q18" s="32">
        <v>59</v>
      </c>
      <c r="R18" s="32">
        <f t="shared" ref="R18:R19" si="3">ROUND(AVERAGE(F18:O18)*0.514*1800*0.75*0.75*0.5*0.6,2)</f>
        <v>379.39</v>
      </c>
      <c r="S18" s="32">
        <f t="shared" si="0"/>
        <v>0.156</v>
      </c>
      <c r="T18" s="9" t="s">
        <v>110</v>
      </c>
      <c r="U18" s="9">
        <v>9</v>
      </c>
      <c r="V18" s="9" t="s">
        <v>111</v>
      </c>
      <c r="W18" s="9" t="s">
        <v>56</v>
      </c>
      <c r="X18" s="9" t="s">
        <v>112</v>
      </c>
      <c r="Y18" s="9" t="s">
        <v>113</v>
      </c>
      <c r="Z18" s="9">
        <v>120</v>
      </c>
      <c r="AA18" s="20">
        <v>0.42291666666666666</v>
      </c>
      <c r="AB18" s="9" t="s">
        <v>105</v>
      </c>
      <c r="AC18" s="10"/>
      <c r="AD18" s="10"/>
      <c r="AE18" s="10"/>
      <c r="AF18" s="10"/>
      <c r="AG18" s="10"/>
      <c r="AH18" s="10"/>
      <c r="AI18" s="10"/>
    </row>
    <row r="19" spans="1:35" s="13" customFormat="1" ht="27.25" customHeight="1" x14ac:dyDescent="0.15">
      <c r="A19" s="13">
        <v>14</v>
      </c>
      <c r="B19" s="19">
        <v>43892</v>
      </c>
      <c r="C19" s="21">
        <v>8.7500000000000008E-2</v>
      </c>
      <c r="D19" s="13" t="s">
        <v>96</v>
      </c>
      <c r="E19" s="13" t="s">
        <v>78</v>
      </c>
      <c r="F19" s="30">
        <v>3.5</v>
      </c>
      <c r="G19" s="30">
        <v>3.3</v>
      </c>
      <c r="H19" s="30">
        <v>3.9</v>
      </c>
      <c r="I19" s="30">
        <v>3.1</v>
      </c>
      <c r="J19" s="30">
        <v>3.1</v>
      </c>
      <c r="K19" s="13">
        <v>3</v>
      </c>
      <c r="L19" s="30">
        <v>3.6</v>
      </c>
      <c r="M19" s="30">
        <v>2.8</v>
      </c>
      <c r="N19" s="13">
        <v>4</v>
      </c>
      <c r="O19" s="13">
        <v>3</v>
      </c>
      <c r="P19" s="30">
        <v>0.879</v>
      </c>
      <c r="Q19" s="33">
        <v>46</v>
      </c>
      <c r="R19" s="32">
        <f t="shared" si="3"/>
        <v>519.9</v>
      </c>
      <c r="S19" s="32">
        <f t="shared" si="0"/>
        <v>8.7999999999999995E-2</v>
      </c>
      <c r="T19" s="13" t="s">
        <v>71</v>
      </c>
      <c r="U19" s="13">
        <v>13</v>
      </c>
      <c r="V19" s="13" t="s">
        <v>107</v>
      </c>
      <c r="W19" s="13" t="s">
        <v>108</v>
      </c>
      <c r="X19" s="13" t="s">
        <v>109</v>
      </c>
      <c r="Y19" s="13" t="s">
        <v>64</v>
      </c>
      <c r="Z19" s="13">
        <v>60</v>
      </c>
      <c r="AA19" s="24">
        <v>13181</v>
      </c>
      <c r="AB19" s="13" t="s">
        <v>106</v>
      </c>
      <c r="AC19" s="12"/>
      <c r="AD19" s="12"/>
      <c r="AE19" s="12"/>
      <c r="AF19" s="12"/>
      <c r="AG19" s="12"/>
      <c r="AH19" s="12"/>
      <c r="AI19" s="12"/>
    </row>
    <row r="20" spans="1:35" s="9" customFormat="1" ht="27.25" customHeight="1" x14ac:dyDescent="0.15">
      <c r="S20" s="9">
        <f>ROUND(AVERAGE(S6:S14),3)</f>
        <v>3.9E-2</v>
      </c>
      <c r="AC20" s="10"/>
      <c r="AD20" s="10"/>
      <c r="AE20" s="10"/>
      <c r="AF20" s="10"/>
      <c r="AG20" s="10"/>
      <c r="AH20" s="10"/>
      <c r="AI20" s="10"/>
    </row>
    <row r="21" spans="1:35" s="9" customFormat="1" ht="27.25" customHeight="1" x14ac:dyDescent="0.15">
      <c r="AC21" s="10"/>
      <c r="AD21" s="10"/>
      <c r="AE21" s="10"/>
      <c r="AF21" s="10"/>
      <c r="AG21" s="10"/>
      <c r="AH21" s="10"/>
      <c r="AI21" s="10"/>
    </row>
    <row r="22" spans="1:35" s="9" customFormat="1" ht="27.25" customHeight="1" x14ac:dyDescent="0.15">
      <c r="AC22" s="10"/>
      <c r="AD22" s="10"/>
      <c r="AE22" s="10"/>
      <c r="AF22" s="10"/>
      <c r="AG22" s="10"/>
      <c r="AH22" s="10"/>
      <c r="AI22" s="10"/>
    </row>
    <row r="23" spans="1:35" s="9" customFormat="1" ht="27.25" customHeight="1" x14ac:dyDescent="0.15">
      <c r="AC23" s="10"/>
      <c r="AD23" s="10"/>
      <c r="AE23" s="10"/>
      <c r="AF23" s="10"/>
      <c r="AG23" s="10"/>
      <c r="AH23" s="10"/>
      <c r="AI23" s="10"/>
    </row>
    <row r="24" spans="1:35" s="9" customFormat="1" ht="27.25" customHeight="1" x14ac:dyDescent="0.15">
      <c r="AC24" s="10"/>
      <c r="AD24" s="10"/>
      <c r="AE24" s="10"/>
      <c r="AF24" s="10"/>
      <c r="AG24" s="10"/>
      <c r="AH24" s="10"/>
      <c r="AI24" s="10"/>
    </row>
    <row r="25" spans="1:35" s="9" customFormat="1" ht="27.25" customHeight="1" x14ac:dyDescent="0.15">
      <c r="AC25" s="10"/>
      <c r="AD25" s="10"/>
      <c r="AE25" s="10"/>
      <c r="AF25" s="10"/>
      <c r="AG25" s="10"/>
      <c r="AH25" s="10"/>
      <c r="AI25" s="10"/>
    </row>
    <row r="26" spans="1:35" ht="27.25" customHeight="1" x14ac:dyDescent="0.15">
      <c r="D26" s="9"/>
      <c r="E26" s="9"/>
    </row>
    <row r="27" spans="1:35" x14ac:dyDescent="0.15">
      <c r="D27" s="9"/>
      <c r="E27" s="9"/>
    </row>
  </sheetData>
  <sheetProtection selectLockedCells="1" selectUnlockedCells="1"/>
  <mergeCells count="3">
    <mergeCell ref="A1:AB1"/>
    <mergeCell ref="U2:V2"/>
    <mergeCell ref="Y2:Z2"/>
  </mergeCells>
  <phoneticPr fontId="2" type="noConversion"/>
  <pageMargins left="0.78749999999999998" right="0.78749999999999998" top="0.49861111111111112" bottom="0.49861111111111112" header="0.51180555555555551" footer="0.51180555555555551"/>
  <pageSetup paperSize="9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6"/>
  <sheetViews>
    <sheetView topLeftCell="E1" workbookViewId="0">
      <selection activeCell="Y8" sqref="Y8"/>
    </sheetView>
  </sheetViews>
  <sheetFormatPr baseColWidth="10" defaultColWidth="11.5" defaultRowHeight="13" x14ac:dyDescent="0.15"/>
  <cols>
    <col min="1" max="1" width="6" customWidth="1"/>
    <col min="2" max="2" width="15.5" style="27" customWidth="1"/>
    <col min="3" max="3" width="10.33203125" style="27" customWidth="1"/>
    <col min="4" max="5" width="22.6640625" customWidth="1"/>
    <col min="6" max="23" width="6.1640625" customWidth="1"/>
    <col min="24" max="24" width="10.33203125" customWidth="1"/>
    <col min="25" max="25" width="69.6640625" style="27" customWidth="1"/>
  </cols>
  <sheetData>
    <row r="1" spans="1:32" s="3" customFormat="1" x14ac:dyDescent="0.15">
      <c r="A1" s="34" t="s">
        <v>115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2"/>
      <c r="AA1" s="2"/>
      <c r="AB1" s="2"/>
      <c r="AC1" s="2"/>
      <c r="AD1" s="2"/>
      <c r="AE1" s="2"/>
      <c r="AF1" s="2"/>
    </row>
    <row r="2" spans="1:32" s="6" customFormat="1" x14ac:dyDescent="0.15">
      <c r="A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5" t="s">
        <v>36</v>
      </c>
      <c r="S2" s="35"/>
      <c r="T2" s="5" t="s">
        <v>37</v>
      </c>
      <c r="U2" s="5" t="s">
        <v>0</v>
      </c>
      <c r="V2" s="35" t="s">
        <v>1</v>
      </c>
      <c r="W2" s="35"/>
      <c r="X2" s="5" t="s">
        <v>38</v>
      </c>
      <c r="Y2" s="5" t="s">
        <v>40</v>
      </c>
    </row>
    <row r="3" spans="1:32" s="8" customFormat="1" ht="17" customHeight="1" x14ac:dyDescent="0.15">
      <c r="A3" s="7" t="s">
        <v>2</v>
      </c>
      <c r="B3" s="5" t="s">
        <v>3</v>
      </c>
      <c r="C3" s="5" t="s">
        <v>33</v>
      </c>
      <c r="D3" s="8" t="s">
        <v>34</v>
      </c>
      <c r="E3" s="8" t="s">
        <v>35</v>
      </c>
      <c r="F3" s="8" t="s">
        <v>4</v>
      </c>
      <c r="G3" s="8" t="s">
        <v>4</v>
      </c>
      <c r="H3" s="8" t="s">
        <v>4</v>
      </c>
      <c r="I3" s="8" t="s">
        <v>4</v>
      </c>
      <c r="J3" s="8" t="s">
        <v>4</v>
      </c>
      <c r="K3" s="8" t="s">
        <v>4</v>
      </c>
      <c r="L3" s="8" t="s">
        <v>4</v>
      </c>
      <c r="M3" s="8" t="s">
        <v>4</v>
      </c>
      <c r="N3" s="8" t="s">
        <v>4</v>
      </c>
      <c r="O3" s="8" t="s">
        <v>4</v>
      </c>
      <c r="P3" s="8" t="s">
        <v>5</v>
      </c>
      <c r="Q3" s="8" t="s">
        <v>6</v>
      </c>
      <c r="R3" s="8" t="s">
        <v>42</v>
      </c>
      <c r="S3" s="8" t="s">
        <v>43</v>
      </c>
      <c r="T3" s="8" t="s">
        <v>44</v>
      </c>
      <c r="U3" s="8" t="s">
        <v>45</v>
      </c>
      <c r="V3" s="8" t="s">
        <v>42</v>
      </c>
      <c r="W3" s="8" t="s">
        <v>43</v>
      </c>
      <c r="X3" s="8" t="s">
        <v>39</v>
      </c>
      <c r="Y3" s="5"/>
      <c r="Z3" s="1"/>
      <c r="AA3" s="1"/>
      <c r="AB3" s="1"/>
      <c r="AC3" s="1"/>
      <c r="AD3" s="1"/>
      <c r="AE3" s="1"/>
      <c r="AF3" s="1"/>
    </row>
    <row r="4" spans="1:32" x14ac:dyDescent="0.15"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</row>
    <row r="5" spans="1:32" s="8" customFormat="1" ht="12.5" customHeight="1" x14ac:dyDescent="0.15">
      <c r="A5" s="7"/>
      <c r="B5" s="5"/>
      <c r="C5" s="5"/>
      <c r="F5" s="8" t="s">
        <v>41</v>
      </c>
      <c r="G5" s="8" t="s">
        <v>41</v>
      </c>
      <c r="H5" s="8" t="s">
        <v>41</v>
      </c>
      <c r="I5" s="8" t="s">
        <v>41</v>
      </c>
      <c r="J5" s="8" t="s">
        <v>41</v>
      </c>
      <c r="K5" s="8" t="s">
        <v>41</v>
      </c>
      <c r="L5" s="8" t="s">
        <v>41</v>
      </c>
      <c r="M5" s="8" t="s">
        <v>41</v>
      </c>
      <c r="N5" s="8" t="s">
        <v>41</v>
      </c>
      <c r="O5" s="8" t="s">
        <v>41</v>
      </c>
      <c r="P5" s="8" t="s">
        <v>17</v>
      </c>
      <c r="Q5" s="8" t="s">
        <v>41</v>
      </c>
      <c r="R5" s="8" t="s">
        <v>41</v>
      </c>
      <c r="T5" s="8" t="s">
        <v>114</v>
      </c>
      <c r="U5" s="8" t="s">
        <v>18</v>
      </c>
      <c r="V5" s="8" t="s">
        <v>41</v>
      </c>
      <c r="W5" s="8" t="s">
        <v>18</v>
      </c>
      <c r="Y5" s="5"/>
      <c r="Z5" s="1"/>
      <c r="AA5" s="1"/>
      <c r="AB5" s="1"/>
      <c r="AC5" s="1"/>
      <c r="AD5" s="1"/>
      <c r="AE5" s="1"/>
      <c r="AF5" s="1"/>
    </row>
    <row r="6" spans="1:32" s="7" customFormat="1" ht="27.25" customHeight="1" x14ac:dyDescent="0.15">
      <c r="A6" s="7">
        <v>15</v>
      </c>
      <c r="B6" s="17">
        <v>43892</v>
      </c>
      <c r="C6" s="20">
        <v>0.22222222222222221</v>
      </c>
      <c r="D6" s="9" t="s">
        <v>117</v>
      </c>
      <c r="E6" s="9" t="s">
        <v>118</v>
      </c>
      <c r="F6" s="7" t="s">
        <v>63</v>
      </c>
      <c r="G6" s="7" t="s">
        <v>63</v>
      </c>
      <c r="H6" s="7" t="s">
        <v>69</v>
      </c>
      <c r="I6" s="7" t="s">
        <v>64</v>
      </c>
      <c r="J6" s="7" t="s">
        <v>69</v>
      </c>
      <c r="K6" s="7" t="s">
        <v>65</v>
      </c>
      <c r="L6" s="7" t="s">
        <v>66</v>
      </c>
      <c r="M6" s="7" t="s">
        <v>64</v>
      </c>
      <c r="N6" s="7" t="s">
        <v>64</v>
      </c>
      <c r="O6" s="7" t="s">
        <v>69</v>
      </c>
      <c r="P6" s="7" t="s">
        <v>121</v>
      </c>
      <c r="Q6" s="7">
        <v>2</v>
      </c>
      <c r="R6" s="7">
        <v>20</v>
      </c>
      <c r="S6" s="7" t="s">
        <v>122</v>
      </c>
      <c r="T6" s="7">
        <v>1</v>
      </c>
      <c r="U6" s="7" t="s">
        <v>60</v>
      </c>
      <c r="V6" s="7" t="s">
        <v>124</v>
      </c>
      <c r="W6" s="7" t="s">
        <v>24</v>
      </c>
      <c r="X6" s="25">
        <v>0.24305555555555555</v>
      </c>
      <c r="Y6" s="9" t="s">
        <v>53</v>
      </c>
      <c r="Z6" s="14"/>
      <c r="AA6" s="14"/>
      <c r="AB6" s="14"/>
      <c r="AC6" s="14"/>
      <c r="AD6" s="14"/>
      <c r="AE6" s="14"/>
      <c r="AF6" s="14"/>
    </row>
    <row r="7" spans="1:32" s="15" customFormat="1" ht="27.25" customHeight="1" x14ac:dyDescent="0.15">
      <c r="A7" s="15">
        <v>16</v>
      </c>
      <c r="B7" s="18">
        <v>43892</v>
      </c>
      <c r="C7" s="22">
        <v>0.93541666666666667</v>
      </c>
      <c r="D7" s="11" t="s">
        <v>119</v>
      </c>
      <c r="E7" s="11" t="s">
        <v>120</v>
      </c>
      <c r="F7" s="15" t="s">
        <v>70</v>
      </c>
      <c r="G7" s="15" t="s">
        <v>72</v>
      </c>
      <c r="H7" s="15" t="s">
        <v>72</v>
      </c>
      <c r="I7" s="15" t="s">
        <v>69</v>
      </c>
      <c r="J7" s="15" t="s">
        <v>71</v>
      </c>
      <c r="K7" s="15" t="s">
        <v>72</v>
      </c>
      <c r="L7" s="15" t="s">
        <v>97</v>
      </c>
      <c r="M7" s="15" t="s">
        <v>63</v>
      </c>
      <c r="N7" s="15" t="s">
        <v>97</v>
      </c>
      <c r="O7" s="15" t="s">
        <v>121</v>
      </c>
      <c r="P7" s="15" t="s">
        <v>56</v>
      </c>
      <c r="Q7" s="15">
        <v>1</v>
      </c>
      <c r="R7" s="15">
        <v>8</v>
      </c>
      <c r="S7" s="15" t="s">
        <v>27</v>
      </c>
      <c r="T7" s="15">
        <v>0</v>
      </c>
      <c r="U7" s="15" t="s">
        <v>123</v>
      </c>
      <c r="V7" s="15" t="s">
        <v>124</v>
      </c>
      <c r="W7" s="15" t="s">
        <v>24</v>
      </c>
      <c r="X7" s="26">
        <v>0.95694444444444438</v>
      </c>
      <c r="Y7" s="11" t="s">
        <v>125</v>
      </c>
      <c r="Z7" s="16"/>
      <c r="AA7" s="16"/>
      <c r="AB7" s="16"/>
      <c r="AC7" s="16"/>
      <c r="AD7" s="16"/>
      <c r="AE7" s="16"/>
      <c r="AF7" s="16"/>
    </row>
    <row r="8" spans="1:32" s="7" customFormat="1" ht="27.25" customHeight="1" x14ac:dyDescent="0.15">
      <c r="B8" s="9"/>
      <c r="C8" s="9"/>
      <c r="Y8" s="9"/>
      <c r="Z8" s="14"/>
      <c r="AA8" s="14"/>
      <c r="AB8" s="14"/>
      <c r="AC8" s="14"/>
      <c r="AD8" s="14"/>
      <c r="AE8" s="14"/>
      <c r="AF8" s="14"/>
    </row>
    <row r="9" spans="1:32" s="15" customFormat="1" ht="27.25" customHeight="1" x14ac:dyDescent="0.15">
      <c r="B9" s="11"/>
      <c r="C9" s="11"/>
      <c r="Y9" s="11"/>
      <c r="Z9" s="16"/>
      <c r="AA9" s="16"/>
      <c r="AB9" s="16"/>
      <c r="AC9" s="16"/>
      <c r="AD9" s="16"/>
      <c r="AE9" s="16"/>
      <c r="AF9" s="16"/>
    </row>
    <row r="10" spans="1:32" s="7" customFormat="1" ht="27.25" customHeight="1" x14ac:dyDescent="0.15">
      <c r="B10" s="9"/>
      <c r="C10" s="9"/>
      <c r="Y10" s="9"/>
      <c r="Z10" s="14"/>
      <c r="AA10" s="14"/>
      <c r="AB10" s="14"/>
      <c r="AC10" s="14"/>
      <c r="AD10" s="14"/>
      <c r="AE10" s="14"/>
      <c r="AF10" s="14"/>
    </row>
    <row r="11" spans="1:32" s="15" customFormat="1" ht="27.25" customHeight="1" x14ac:dyDescent="0.15">
      <c r="B11" s="11"/>
      <c r="C11" s="11"/>
      <c r="Y11" s="11"/>
      <c r="Z11" s="16"/>
      <c r="AA11" s="16"/>
      <c r="AB11" s="16"/>
      <c r="AC11" s="16"/>
      <c r="AD11" s="16"/>
      <c r="AE11" s="16"/>
      <c r="AF11" s="16"/>
    </row>
    <row r="12" spans="1:32" s="7" customFormat="1" ht="27.25" customHeight="1" x14ac:dyDescent="0.15">
      <c r="B12" s="9"/>
      <c r="C12" s="9"/>
      <c r="Y12" s="9"/>
      <c r="Z12" s="14"/>
      <c r="AA12" s="14"/>
      <c r="AB12" s="14"/>
      <c r="AC12" s="14"/>
      <c r="AD12" s="14"/>
      <c r="AE12" s="14"/>
      <c r="AF12" s="14"/>
    </row>
    <row r="13" spans="1:32" s="15" customFormat="1" ht="27.25" customHeight="1" x14ac:dyDescent="0.15">
      <c r="B13" s="11"/>
      <c r="C13" s="11"/>
      <c r="Y13" s="11"/>
      <c r="Z13" s="16"/>
      <c r="AA13" s="16"/>
      <c r="AB13" s="16"/>
      <c r="AC13" s="16"/>
      <c r="AD13" s="16"/>
      <c r="AE13" s="16"/>
      <c r="AF13" s="16"/>
    </row>
    <row r="14" spans="1:32" s="7" customFormat="1" ht="27.25" customHeight="1" x14ac:dyDescent="0.15">
      <c r="B14" s="9"/>
      <c r="C14" s="9"/>
      <c r="Y14" s="9"/>
      <c r="Z14" s="14"/>
      <c r="AA14" s="14"/>
      <c r="AB14" s="14"/>
      <c r="AC14" s="14"/>
      <c r="AD14" s="14"/>
      <c r="AE14" s="14"/>
      <c r="AF14" s="14"/>
    </row>
    <row r="15" spans="1:32" s="15" customFormat="1" ht="27.25" customHeight="1" x14ac:dyDescent="0.15">
      <c r="B15" s="11"/>
      <c r="C15" s="11"/>
      <c r="Y15" s="11"/>
      <c r="Z15" s="16"/>
      <c r="AA15" s="16"/>
      <c r="AB15" s="16"/>
      <c r="AC15" s="16"/>
      <c r="AD15" s="16"/>
      <c r="AE15" s="16"/>
      <c r="AF15" s="16"/>
    </row>
    <row r="16" spans="1:32" s="7" customFormat="1" ht="27.25" customHeight="1" x14ac:dyDescent="0.15">
      <c r="B16" s="9"/>
      <c r="C16" s="9"/>
      <c r="Y16" s="9"/>
      <c r="Z16" s="14"/>
      <c r="AA16" s="14"/>
      <c r="AB16" s="14"/>
      <c r="AC16" s="14"/>
      <c r="AD16" s="14"/>
      <c r="AE16" s="14"/>
      <c r="AF16" s="14"/>
    </row>
    <row r="17" spans="2:32" s="15" customFormat="1" ht="27.25" customHeight="1" x14ac:dyDescent="0.15">
      <c r="B17" s="11"/>
      <c r="C17" s="11"/>
      <c r="Y17" s="11"/>
      <c r="Z17" s="16"/>
      <c r="AA17" s="16"/>
      <c r="AB17" s="16"/>
      <c r="AC17" s="16"/>
      <c r="AD17" s="16"/>
      <c r="AE17" s="16"/>
      <c r="AF17" s="16"/>
    </row>
    <row r="18" spans="2:32" s="7" customFormat="1" ht="27.25" customHeight="1" x14ac:dyDescent="0.15">
      <c r="B18" s="9"/>
      <c r="C18" s="9"/>
      <c r="Y18" s="9"/>
      <c r="Z18" s="14"/>
      <c r="AA18" s="14"/>
      <c r="AB18" s="14"/>
      <c r="AC18" s="14"/>
      <c r="AD18" s="14"/>
      <c r="AE18" s="14"/>
      <c r="AF18" s="14"/>
    </row>
    <row r="19" spans="2:32" s="15" customFormat="1" ht="27.25" customHeight="1" x14ac:dyDescent="0.15">
      <c r="B19" s="11"/>
      <c r="C19" s="11"/>
      <c r="Y19" s="11"/>
      <c r="Z19" s="16"/>
      <c r="AA19" s="16"/>
      <c r="AB19" s="16"/>
      <c r="AC19" s="16"/>
      <c r="AD19" s="16"/>
      <c r="AE19" s="16"/>
      <c r="AF19" s="16"/>
    </row>
    <row r="20" spans="2:32" s="7" customFormat="1" ht="27.25" customHeight="1" x14ac:dyDescent="0.15">
      <c r="B20" s="9"/>
      <c r="C20" s="9"/>
      <c r="Y20" s="9"/>
      <c r="Z20" s="14"/>
      <c r="AA20" s="14"/>
      <c r="AB20" s="14"/>
      <c r="AC20" s="14"/>
      <c r="AD20" s="14"/>
      <c r="AE20" s="14"/>
      <c r="AF20" s="14"/>
    </row>
    <row r="21" spans="2:32" s="7" customFormat="1" ht="27.25" customHeight="1" x14ac:dyDescent="0.15">
      <c r="B21" s="9"/>
      <c r="C21" s="9"/>
      <c r="Y21" s="9"/>
      <c r="Z21" s="14"/>
      <c r="AA21" s="14"/>
      <c r="AB21" s="14"/>
      <c r="AC21" s="14"/>
      <c r="AD21" s="14"/>
      <c r="AE21" s="14"/>
      <c r="AF21" s="14"/>
    </row>
    <row r="22" spans="2:32" s="7" customFormat="1" ht="27.25" customHeight="1" x14ac:dyDescent="0.15">
      <c r="B22" s="9"/>
      <c r="C22" s="9"/>
      <c r="Y22" s="9"/>
      <c r="Z22" s="14"/>
      <c r="AA22" s="14"/>
      <c r="AB22" s="14"/>
      <c r="AC22" s="14"/>
      <c r="AD22" s="14"/>
      <c r="AE22" s="14"/>
      <c r="AF22" s="14"/>
    </row>
    <row r="23" spans="2:32" s="7" customFormat="1" ht="27.25" customHeight="1" x14ac:dyDescent="0.15">
      <c r="B23" s="9"/>
      <c r="C23" s="9"/>
      <c r="Y23" s="9"/>
      <c r="Z23" s="14"/>
      <c r="AA23" s="14"/>
      <c r="AB23" s="14"/>
      <c r="AC23" s="14"/>
      <c r="AD23" s="14"/>
      <c r="AE23" s="14"/>
      <c r="AF23" s="14"/>
    </row>
    <row r="24" spans="2:32" s="7" customFormat="1" ht="27.25" customHeight="1" x14ac:dyDescent="0.15">
      <c r="B24" s="9"/>
      <c r="C24" s="9"/>
      <c r="Y24" s="9"/>
      <c r="Z24" s="14"/>
      <c r="AA24" s="14"/>
      <c r="AB24" s="14"/>
      <c r="AC24" s="14"/>
      <c r="AD24" s="14"/>
      <c r="AE24" s="14"/>
      <c r="AF24" s="14"/>
    </row>
    <row r="25" spans="2:32" s="7" customFormat="1" ht="27.25" customHeight="1" x14ac:dyDescent="0.15">
      <c r="B25" s="9"/>
      <c r="C25" s="9"/>
      <c r="Y25" s="9"/>
      <c r="Z25" s="14"/>
      <c r="AA25" s="14"/>
      <c r="AB25" s="14"/>
      <c r="AC25" s="14"/>
      <c r="AD25" s="14"/>
      <c r="AE25" s="14"/>
      <c r="AF25" s="14"/>
    </row>
    <row r="26" spans="2:32" ht="27.25" customHeight="1" x14ac:dyDescent="0.15"/>
  </sheetData>
  <sheetProtection selectLockedCells="1" selectUnlockedCells="1"/>
  <mergeCells count="3">
    <mergeCell ref="A1:Y1"/>
    <mergeCell ref="R2:S2"/>
    <mergeCell ref="V2:W2"/>
  </mergeCells>
  <phoneticPr fontId="2" type="noConversion"/>
  <pageMargins left="0.78749999999999998" right="0.78749999999999998" top="0.49861111111111112" bottom="0.4986111111111111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6"/>
  <sheetViews>
    <sheetView workbookViewId="0">
      <selection activeCell="E8" sqref="E8"/>
    </sheetView>
  </sheetViews>
  <sheetFormatPr baseColWidth="10" defaultColWidth="11.5" defaultRowHeight="13" x14ac:dyDescent="0.15"/>
  <cols>
    <col min="1" max="2" width="6" customWidth="1"/>
    <col min="3" max="3" width="10.33203125" customWidth="1"/>
    <col min="4" max="5" width="22.6640625" customWidth="1"/>
    <col min="6" max="23" width="6.1640625" customWidth="1"/>
    <col min="24" max="24" width="10.33203125" customWidth="1"/>
    <col min="25" max="25" width="69.6640625" customWidth="1"/>
  </cols>
  <sheetData>
    <row r="1" spans="1:32" s="3" customFormat="1" x14ac:dyDescent="0.15">
      <c r="A1" s="34" t="s">
        <v>116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2"/>
      <c r="AA1" s="2"/>
      <c r="AB1" s="2"/>
      <c r="AC1" s="2"/>
      <c r="AD1" s="2"/>
      <c r="AE1" s="2"/>
      <c r="AF1" s="2"/>
    </row>
    <row r="2" spans="1:32" s="6" customFormat="1" x14ac:dyDescent="0.15">
      <c r="A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5" t="s">
        <v>36</v>
      </c>
      <c r="S2" s="35"/>
      <c r="T2" s="5" t="s">
        <v>37</v>
      </c>
      <c r="U2" s="5" t="s">
        <v>0</v>
      </c>
      <c r="V2" s="35" t="s">
        <v>1</v>
      </c>
      <c r="W2" s="35"/>
      <c r="X2" s="5" t="s">
        <v>38</v>
      </c>
      <c r="Y2" s="5" t="s">
        <v>40</v>
      </c>
    </row>
    <row r="3" spans="1:32" s="8" customFormat="1" ht="17" customHeight="1" x14ac:dyDescent="0.15">
      <c r="A3" s="7" t="s">
        <v>2</v>
      </c>
      <c r="B3" s="8" t="s">
        <v>3</v>
      </c>
      <c r="C3" s="8" t="s">
        <v>33</v>
      </c>
      <c r="D3" s="8" t="s">
        <v>34</v>
      </c>
      <c r="E3" s="8" t="s">
        <v>35</v>
      </c>
      <c r="F3" s="8" t="s">
        <v>4</v>
      </c>
      <c r="G3" s="8" t="s">
        <v>4</v>
      </c>
      <c r="H3" s="8" t="s">
        <v>4</v>
      </c>
      <c r="I3" s="8" t="s">
        <v>4</v>
      </c>
      <c r="J3" s="8" t="s">
        <v>4</v>
      </c>
      <c r="K3" s="8" t="s">
        <v>4</v>
      </c>
      <c r="L3" s="8" t="s">
        <v>4</v>
      </c>
      <c r="M3" s="8" t="s">
        <v>4</v>
      </c>
      <c r="N3" s="8" t="s">
        <v>4</v>
      </c>
      <c r="O3" s="8" t="s">
        <v>4</v>
      </c>
      <c r="P3" s="8" t="s">
        <v>5</v>
      </c>
      <c r="Q3" s="8" t="s">
        <v>6</v>
      </c>
      <c r="R3" s="8" t="s">
        <v>42</v>
      </c>
      <c r="S3" s="8" t="s">
        <v>43</v>
      </c>
      <c r="T3" s="8" t="s">
        <v>44</v>
      </c>
      <c r="U3" s="8" t="s">
        <v>45</v>
      </c>
      <c r="V3" s="8" t="s">
        <v>42</v>
      </c>
      <c r="W3" s="8" t="s">
        <v>43</v>
      </c>
      <c r="X3" s="8" t="s">
        <v>39</v>
      </c>
      <c r="Z3" s="1"/>
      <c r="AA3" s="1"/>
      <c r="AB3" s="1"/>
      <c r="AC3" s="1"/>
      <c r="AD3" s="1"/>
      <c r="AE3" s="1"/>
      <c r="AF3" s="1"/>
    </row>
    <row r="4" spans="1:32" x14ac:dyDescent="0.15"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</row>
    <row r="5" spans="1:32" s="8" customFormat="1" ht="12.5" customHeight="1" x14ac:dyDescent="0.15">
      <c r="A5" s="7"/>
      <c r="F5" s="8" t="s">
        <v>41</v>
      </c>
      <c r="G5" s="8" t="s">
        <v>41</v>
      </c>
      <c r="H5" s="8" t="s">
        <v>41</v>
      </c>
      <c r="I5" s="8" t="s">
        <v>41</v>
      </c>
      <c r="J5" s="8" t="s">
        <v>41</v>
      </c>
      <c r="K5" s="8" t="s">
        <v>41</v>
      </c>
      <c r="L5" s="8" t="s">
        <v>41</v>
      </c>
      <c r="M5" s="8" t="s">
        <v>41</v>
      </c>
      <c r="N5" s="8" t="s">
        <v>41</v>
      </c>
      <c r="O5" s="8" t="s">
        <v>41</v>
      </c>
      <c r="P5" s="8" t="s">
        <v>17</v>
      </c>
      <c r="Q5" s="8" t="s">
        <v>41</v>
      </c>
      <c r="R5" s="8" t="s">
        <v>41</v>
      </c>
      <c r="T5" s="8" t="s">
        <v>114</v>
      </c>
      <c r="U5" s="8" t="s">
        <v>18</v>
      </c>
      <c r="V5" s="8" t="s">
        <v>41</v>
      </c>
      <c r="W5" s="8" t="s">
        <v>18</v>
      </c>
      <c r="Z5" s="1"/>
      <c r="AA5" s="1"/>
      <c r="AB5" s="1"/>
      <c r="AC5" s="1"/>
      <c r="AD5" s="1"/>
      <c r="AE5" s="1"/>
      <c r="AF5" s="1"/>
    </row>
    <row r="6" spans="1:32" s="7" customFormat="1" ht="27.25" customHeight="1" x14ac:dyDescent="0.15">
      <c r="Z6" s="14"/>
      <c r="AA6" s="14"/>
      <c r="AB6" s="14"/>
      <c r="AC6" s="14"/>
      <c r="AD6" s="14"/>
      <c r="AE6" s="14"/>
      <c r="AF6" s="14"/>
    </row>
    <row r="7" spans="1:32" s="15" customFormat="1" ht="27.25" customHeight="1" x14ac:dyDescent="0.15">
      <c r="Z7" s="16"/>
      <c r="AA7" s="16"/>
      <c r="AB7" s="16"/>
      <c r="AC7" s="16"/>
      <c r="AD7" s="16"/>
      <c r="AE7" s="16"/>
      <c r="AF7" s="16"/>
    </row>
    <row r="8" spans="1:32" s="7" customFormat="1" ht="27.25" customHeight="1" x14ac:dyDescent="0.15">
      <c r="Z8" s="14"/>
      <c r="AA8" s="14"/>
      <c r="AB8" s="14"/>
      <c r="AC8" s="14"/>
      <c r="AD8" s="14"/>
      <c r="AE8" s="14"/>
      <c r="AF8" s="14"/>
    </row>
    <row r="9" spans="1:32" s="15" customFormat="1" ht="27.25" customHeight="1" x14ac:dyDescent="0.15">
      <c r="Z9" s="16"/>
      <c r="AA9" s="16"/>
      <c r="AB9" s="16"/>
      <c r="AC9" s="16"/>
      <c r="AD9" s="16"/>
      <c r="AE9" s="16"/>
      <c r="AF9" s="16"/>
    </row>
    <row r="10" spans="1:32" s="7" customFormat="1" ht="27.25" customHeight="1" x14ac:dyDescent="0.15">
      <c r="Z10" s="14"/>
      <c r="AA10" s="14"/>
      <c r="AB10" s="14"/>
      <c r="AC10" s="14"/>
      <c r="AD10" s="14"/>
      <c r="AE10" s="14"/>
      <c r="AF10" s="14"/>
    </row>
    <row r="11" spans="1:32" s="15" customFormat="1" ht="27.25" customHeight="1" x14ac:dyDescent="0.15">
      <c r="Z11" s="16"/>
      <c r="AA11" s="16"/>
      <c r="AB11" s="16"/>
      <c r="AC11" s="16"/>
      <c r="AD11" s="16"/>
      <c r="AE11" s="16"/>
      <c r="AF11" s="16"/>
    </row>
    <row r="12" spans="1:32" s="7" customFormat="1" ht="27.25" customHeight="1" x14ac:dyDescent="0.15">
      <c r="Z12" s="14"/>
      <c r="AA12" s="14"/>
      <c r="AB12" s="14"/>
      <c r="AC12" s="14"/>
      <c r="AD12" s="14"/>
      <c r="AE12" s="14"/>
      <c r="AF12" s="14"/>
    </row>
    <row r="13" spans="1:32" s="15" customFormat="1" ht="27.25" customHeight="1" x14ac:dyDescent="0.15">
      <c r="Z13" s="16"/>
      <c r="AA13" s="16"/>
      <c r="AB13" s="16"/>
      <c r="AC13" s="16"/>
      <c r="AD13" s="16"/>
      <c r="AE13" s="16"/>
      <c r="AF13" s="16"/>
    </row>
    <row r="14" spans="1:32" s="7" customFormat="1" ht="27.25" customHeight="1" x14ac:dyDescent="0.15">
      <c r="Z14" s="14"/>
      <c r="AA14" s="14"/>
      <c r="AB14" s="14"/>
      <c r="AC14" s="14"/>
      <c r="AD14" s="14"/>
      <c r="AE14" s="14"/>
      <c r="AF14" s="14"/>
    </row>
    <row r="15" spans="1:32" s="15" customFormat="1" ht="27.25" customHeight="1" x14ac:dyDescent="0.15">
      <c r="Z15" s="16"/>
      <c r="AA15" s="16"/>
      <c r="AB15" s="16"/>
      <c r="AC15" s="16"/>
      <c r="AD15" s="16"/>
      <c r="AE15" s="16"/>
      <c r="AF15" s="16"/>
    </row>
    <row r="16" spans="1:32" s="7" customFormat="1" ht="27.25" customHeight="1" x14ac:dyDescent="0.15">
      <c r="Z16" s="14"/>
      <c r="AA16" s="14"/>
      <c r="AB16" s="14"/>
      <c r="AC16" s="14"/>
      <c r="AD16" s="14"/>
      <c r="AE16" s="14"/>
      <c r="AF16" s="14"/>
    </row>
    <row r="17" spans="26:32" s="15" customFormat="1" ht="27.25" customHeight="1" x14ac:dyDescent="0.15">
      <c r="Z17" s="16"/>
      <c r="AA17" s="16"/>
      <c r="AB17" s="16"/>
      <c r="AC17" s="16"/>
      <c r="AD17" s="16"/>
      <c r="AE17" s="16"/>
      <c r="AF17" s="16"/>
    </row>
    <row r="18" spans="26:32" s="7" customFormat="1" ht="27.25" customHeight="1" x14ac:dyDescent="0.15">
      <c r="Z18" s="14"/>
      <c r="AA18" s="14"/>
      <c r="AB18" s="14"/>
      <c r="AC18" s="14"/>
      <c r="AD18" s="14"/>
      <c r="AE18" s="14"/>
      <c r="AF18" s="14"/>
    </row>
    <row r="19" spans="26:32" s="15" customFormat="1" ht="27.25" customHeight="1" x14ac:dyDescent="0.15">
      <c r="Z19" s="16"/>
      <c r="AA19" s="16"/>
      <c r="AB19" s="16"/>
      <c r="AC19" s="16"/>
      <c r="AD19" s="16"/>
      <c r="AE19" s="16"/>
      <c r="AF19" s="16"/>
    </row>
    <row r="20" spans="26:32" s="7" customFormat="1" ht="27.25" customHeight="1" x14ac:dyDescent="0.15">
      <c r="Z20" s="14"/>
      <c r="AA20" s="14"/>
      <c r="AB20" s="14"/>
      <c r="AC20" s="14"/>
      <c r="AD20" s="14"/>
      <c r="AE20" s="14"/>
      <c r="AF20" s="14"/>
    </row>
    <row r="21" spans="26:32" s="7" customFormat="1" ht="27.25" customHeight="1" x14ac:dyDescent="0.15">
      <c r="Z21" s="14"/>
      <c r="AA21" s="14"/>
      <c r="AB21" s="14"/>
      <c r="AC21" s="14"/>
      <c r="AD21" s="14"/>
      <c r="AE21" s="14"/>
      <c r="AF21" s="14"/>
    </row>
    <row r="22" spans="26:32" s="7" customFormat="1" ht="27.25" customHeight="1" x14ac:dyDescent="0.15">
      <c r="Z22" s="14"/>
      <c r="AA22" s="14"/>
      <c r="AB22" s="14"/>
      <c r="AC22" s="14"/>
      <c r="AD22" s="14"/>
      <c r="AE22" s="14"/>
      <c r="AF22" s="14"/>
    </row>
    <row r="23" spans="26:32" s="7" customFormat="1" ht="27.25" customHeight="1" x14ac:dyDescent="0.15">
      <c r="Z23" s="14"/>
      <c r="AA23" s="14"/>
      <c r="AB23" s="14"/>
      <c r="AC23" s="14"/>
      <c r="AD23" s="14"/>
      <c r="AE23" s="14"/>
      <c r="AF23" s="14"/>
    </row>
    <row r="24" spans="26:32" s="7" customFormat="1" ht="27.25" customHeight="1" x14ac:dyDescent="0.15">
      <c r="Z24" s="14"/>
      <c r="AA24" s="14"/>
      <c r="AB24" s="14"/>
      <c r="AC24" s="14"/>
      <c r="AD24" s="14"/>
      <c r="AE24" s="14"/>
      <c r="AF24" s="14"/>
    </row>
    <row r="25" spans="26:32" s="7" customFormat="1" ht="27.25" customHeight="1" x14ac:dyDescent="0.15">
      <c r="Z25" s="14"/>
      <c r="AA25" s="14"/>
      <c r="AB25" s="14"/>
      <c r="AC25" s="14"/>
      <c r="AD25" s="14"/>
      <c r="AE25" s="14"/>
      <c r="AF25" s="14"/>
    </row>
    <row r="26" spans="26:32" ht="27.25" customHeight="1" x14ac:dyDescent="0.15"/>
  </sheetData>
  <sheetProtection selectLockedCells="1" selectUnlockedCells="1"/>
  <mergeCells count="3">
    <mergeCell ref="A1:Y1"/>
    <mergeCell ref="R2:S2"/>
    <mergeCell ref="V2:W2"/>
  </mergeCells>
  <phoneticPr fontId="2" type="noConversion"/>
  <pageMargins left="0.78749999999999998" right="0.78749999999999998" top="0.49861111111111112" bottom="0.4986111111111111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ISHIGAKI-OKINAWA</vt:lpstr>
      <vt:lpstr>OK-MUNA</vt:lpstr>
      <vt:lpstr>MUNA-TOK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2020-10-02T07:15:02Z</dcterms:created>
  <dcterms:modified xsi:type="dcterms:W3CDTF">2020-11-07T09:26:11Z</dcterms:modified>
</cp:coreProperties>
</file>